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9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<sst xmlns="http://schemas.openxmlformats.org/spreadsheetml/2006/main" count="84" uniqueCount="61">
  <si>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</si>
  <si>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</si>
  <si>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</si>
  <si>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</si>
  <si>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</si>
  <si>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</si>
  <si>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</si>
  <si>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</si>
  <si>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</si>
  <si>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</si>
  <si>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</si>
  <si>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</si>
  <si>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</si>
  <si>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</si>
  <si>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</si>
  <si>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</si>
  <si>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</si>
  <si>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</si>
  <si>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</si>
  <si>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</si>
  <si>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</si>
  <si>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</si>
  <si>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</si>
  <si>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</si>
  <si>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</si>
  <si>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22879000Р69100400001001</t>
  </si>
  <si>
    <t>"Комплексный центр социального обслуживания населения" Пеновского муниципального округа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</si>
  <si>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</si>
  <si>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</si>
  <si>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</si>
  <si>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</si>
  <si>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</si>
  <si>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</si>
  <si>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</si>
  <si>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</si>
  <si>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</si>
  <si>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</si>
  <si>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</si>
  <si>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</si>
  <si>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</si>
  <si>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880000О.99.0.АЭ26АА10000</t>
  </si>
  <si>
    <t>880000О.99.0.АЭ26АА19000</t>
  </si>
  <si>
    <t>880000О.99.0.АЭ26АА28000</t>
  </si>
  <si>
    <t>880000О.99.0.АЭ26АА55000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</si>
  <si>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</si>
  <si>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</si>
  <si>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</si>
  <si>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</si>
  <si>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</si>
  <si>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</si>
  <si>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7</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</si>
  <si>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</si>
  <si>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</si>
  <si>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</si>
  <si>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______________Тимаханова О.Н.
 "15"  октября 2021 г.</t>
  </si>
  <si>
    <t>Засместитель Министра социальной защиты населения Тверской области
_______________            И.Ю.Петрова
"22" октября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</si>
  <si>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.09.2021</t>
    </r>
  </si>
  <si>
    <t>Ожидаемое исполнение данного вида услуг - конец 2021 г.</t>
  </si>
  <si>
    <t>Ожидаемое исполнение данного вида работ - конец 2021 г.</t>
  </si>
  <si>
    <t>Отклонение обосновано тем,  что с 17.03.2021 г.  внесены изменения в раздел медицинских социальных  услуг, часть которых перешла в раздел социального сопровождения.</t>
  </si>
  <si>
    <t>Отсутствие потребности в услугах данной категории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</si>
</sst>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8">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Alignment="1">
      <alignment horizontal="left" wrapText="1"/>
    </xf>
    <xf numFmtId="49" fontId="59" fillId="0" borderId="13"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17" fillId="0" borderId="15" xfId="0" applyFont="1" applyFill="1" applyBorder="1" applyAlignment="1">
      <alignment horizontal="left" vertical="top"/>
    </xf>
    <xf numFmtId="0" fontId="2" fillId="0" borderId="0" xfId="0" applyFont="1" applyFill="1" applyAlignment="1">
      <alignment horizontal="center" vertical="center"/>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6" xfId="0" applyFill="1" applyBorder="1" applyAlignment="1">
      <alignment horizontal="center"/>
    </xf>
    <xf numFmtId="0" fontId="5" fillId="0" borderId="0" xfId="0" applyFont="1" applyFill="1" applyAlignment="1">
      <alignment horizontal="center" vertical="center"/>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view="pageBreakPreview" zoomScale="60" zoomScaleNormal="60" workbookViewId="0" topLeftCell="D34">
      <selection activeCell="L34" sqref="L34"/>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15" t="s">
        <v>17</v>
      </c>
      <c r="C1" s="16"/>
      <c r="F1" s="3" t="s">
        <v>22</v>
      </c>
      <c r="G1" s="17"/>
    </row>
    <row r="2" spans="2:7" ht="30" customHeight="1">
      <c r="B2" s="18" t="s">
        <v>18</v>
      </c>
      <c r="C2" s="19"/>
      <c r="F2" s="36" t="s">
        <v>55</v>
      </c>
      <c r="G2" s="17"/>
    </row>
    <row r="3" spans="2:7" ht="45">
      <c r="B3" s="30" t="s">
        <v>26</v>
      </c>
      <c r="C3" s="19"/>
      <c r="F3" s="36"/>
      <c r="G3" s="17"/>
    </row>
    <row r="4" spans="2:7" ht="72" customHeight="1">
      <c r="B4" s="20" t="s">
        <v>54</v>
      </c>
      <c r="C4" s="19"/>
      <c r="F4" s="36"/>
      <c r="G4" s="17"/>
    </row>
    <row r="5" spans="1:7" ht="15.75">
      <c r="A5" s="41" t="s">
        <v>4</v>
      </c>
      <c r="B5" s="41"/>
      <c r="C5" s="41"/>
      <c r="D5" s="41"/>
      <c r="E5" s="41"/>
      <c r="F5" s="41"/>
      <c r="G5" s="41"/>
    </row>
    <row r="6" spans="1:7" ht="15">
      <c r="A6" s="37" t="s">
        <v>19</v>
      </c>
      <c r="B6" s="38"/>
      <c r="C6" s="38"/>
      <c r="D6" s="38"/>
      <c r="E6" s="38"/>
      <c r="F6" s="38"/>
      <c r="G6" s="38"/>
    </row>
    <row r="7" spans="1:7" ht="15">
      <c r="A7" s="45" t="str">
        <f>B3</f>
        <v>"Комплексный центр социального обслуживания населения" Пеновского муниципального округа</v>
      </c>
      <c r="B7" s="46"/>
      <c r="C7" s="46"/>
      <c r="D7" s="46"/>
      <c r="E7" s="46"/>
      <c r="F7" s="46"/>
      <c r="G7" s="46"/>
    </row>
    <row r="8" spans="1:7" ht="15">
      <c r="A8" s="35" t="s">
        <v>2</v>
      </c>
      <c r="B8" s="35"/>
      <c r="C8" s="35"/>
      <c r="D8" s="35"/>
      <c r="E8" s="35"/>
      <c r="F8" s="35"/>
      <c r="G8" s="35"/>
    </row>
    <row r="9" spans="1:7" ht="15">
      <c r="A9" s="35"/>
      <c r="B9" s="35"/>
      <c r="C9" s="35"/>
      <c r="D9" s="35"/>
      <c r="E9" s="35"/>
      <c r="F9" s="35"/>
      <c r="G9" s="35"/>
    </row>
    <row r="10" spans="1:7" s="2" customFormat="1" ht="20.25">
      <c r="A10" s="39" t="s">
        <v>56</v>
      </c>
      <c r="B10" s="39"/>
      <c r="C10" s="39"/>
      <c r="D10" s="39"/>
      <c r="E10" s="39"/>
      <c r="F10" s="39"/>
      <c r="G10" s="39"/>
    </row>
    <row r="11" spans="1:7" ht="15">
      <c r="A11" s="39"/>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75">
      <c r="B15" s="34"/>
      <c r="C15" s="34"/>
      <c r="D15" s="34"/>
      <c r="E15" s="34"/>
      <c r="F15" s="21"/>
    </row>
    <row r="16" spans="1:7" ht="178.5" customHeight="1">
      <c r="A16" s="1" t="s">
        <v>0</v>
      </c>
      <c r="B16" s="1" t="s">
        <v>13</v>
      </c>
      <c r="C16" s="1" t="s">
        <v>14</v>
      </c>
      <c r="D16" s="1" t="s">
        <v>15</v>
      </c>
      <c r="E16" s="1" t="s">
        <v>16</v>
      </c>
      <c r="F16" s="1" t="s">
        <v>11</v>
      </c>
      <c r="G16" s="22" t="s">
        <v>3</v>
      </c>
    </row>
    <row r="17" spans="1:7" ht="19.5" customHeight="1">
      <c r="A17" s="1">
        <v>1</v>
      </c>
      <c r="B17" s="1">
        <v>2</v>
      </c>
      <c r="C17" s="1">
        <v>3</v>
      </c>
      <c r="D17" s="1">
        <v>4</v>
      </c>
      <c r="E17" s="1">
        <v>5</v>
      </c>
      <c r="F17" s="1" t="s">
        <v>12</v>
      </c>
      <c r="G17" s="1">
        <v>7</v>
      </c>
    </row>
    <row r="18" spans="1:8" ht="24.75" customHeight="1">
      <c r="A18" s="23"/>
      <c r="B18" s="11">
        <v>6138000</v>
      </c>
      <c r="C18" s="11">
        <v>150351.11</v>
      </c>
      <c r="D18" s="11"/>
      <c r="E18" s="11">
        <v>5059183.119999999</v>
      </c>
      <c r="F18" s="11">
        <f>E18/(B18+C18+D18)</f>
        <v>0.804532544621224</v>
      </c>
      <c r="G18" s="23"/>
      <c r="H18" s="24"/>
    </row>
    <row r="19" spans="1:7" ht="15">
      <c r="A19" s="25"/>
      <c r="B19" s="40"/>
      <c r="C19" s="40"/>
      <c r="D19" s="40"/>
      <c r="E19" s="40"/>
      <c r="F19" s="40"/>
      <c r="G19" s="40"/>
    </row>
    <row r="20" spans="1:7" ht="15">
      <c r="A20" s="35" t="s">
        <v>6</v>
      </c>
      <c r="B20" s="35"/>
      <c r="C20" s="35"/>
      <c r="D20" s="35"/>
      <c r="E20" s="35"/>
      <c r="F20" s="35"/>
      <c r="G20" s="35"/>
    </row>
    <row r="21" spans="1:7" ht="15">
      <c r="A21" s="35" t="s">
        <v>7</v>
      </c>
      <c r="B21" s="35"/>
      <c r="C21" s="35"/>
      <c r="D21" s="35"/>
      <c r="E21" s="35"/>
      <c r="F21" s="35"/>
      <c r="G21" s="35"/>
    </row>
    <row r="22" spans="6:11" ht="14.25" customHeight="1">
      <c r="F22" s="26"/>
      <c r="G22" s="21"/>
      <c r="H22" s="21"/>
      <c r="I22" s="21"/>
      <c r="J22" s="21"/>
      <c r="K22" s="21"/>
    </row>
    <row r="23" spans="1:12" ht="114.75" customHeight="1">
      <c r="A23" s="47" t="s">
        <v>0</v>
      </c>
      <c r="B23" s="32" t="s">
        <v>27</v>
      </c>
      <c r="C23" s="32" t="s">
        <v>28</v>
      </c>
      <c r="D23" s="32" t="s">
        <v>29</v>
      </c>
      <c r="E23" s="32" t="s">
        <v>30</v>
      </c>
      <c r="F23" s="32" t="s">
        <v>8</v>
      </c>
      <c r="G23" s="32" t="s">
        <v>9</v>
      </c>
      <c r="H23" s="32" t="s">
        <v>31</v>
      </c>
      <c r="I23" s="32" t="s">
        <v>32</v>
      </c>
      <c r="J23" s="32" t="s">
        <v>20</v>
      </c>
      <c r="K23" s="32" t="s">
        <v>33</v>
      </c>
      <c r="L23" s="32" t="s">
        <v>10</v>
      </c>
    </row>
    <row r="24" spans="1:12" ht="97.5" customHeight="1">
      <c r="A24" s="47"/>
      <c r="B24" s="33"/>
      <c r="C24" s="33"/>
      <c r="D24" s="33"/>
      <c r="E24" s="33"/>
      <c r="F24" s="33"/>
      <c r="G24" s="33"/>
      <c r="H24" s="33"/>
      <c r="I24" s="33"/>
      <c r="J24" s="33"/>
      <c r="K24" s="33"/>
      <c r="L24" s="33"/>
    </row>
    <row r="25" spans="1:12" ht="15">
      <c r="A25" s="1">
        <v>1</v>
      </c>
      <c r="B25" s="1">
        <v>2</v>
      </c>
      <c r="C25" s="1">
        <v>3</v>
      </c>
      <c r="D25" s="1">
        <v>4</v>
      </c>
      <c r="E25" s="1">
        <v>5</v>
      </c>
      <c r="F25" s="1">
        <v>6</v>
      </c>
      <c r="G25" s="1">
        <v>7</v>
      </c>
      <c r="H25" s="1">
        <v>8</v>
      </c>
      <c r="I25" s="1">
        <v>9</v>
      </c>
      <c r="J25" s="1">
        <v>10</v>
      </c>
      <c r="K25" s="1">
        <v>11</v>
      </c>
      <c r="L25" s="1">
        <v>12</v>
      </c>
    </row>
    <row r="26" spans="1:12" s="2" customFormat="1" ht="120" customHeight="1">
      <c r="A26" s="14">
        <v>1</v>
      </c>
      <c r="B26" s="31" t="s">
        <v>35</v>
      </c>
      <c r="C26" s="12" t="s">
        <v>44</v>
      </c>
      <c r="D26" s="27" t="s">
        <v>21</v>
      </c>
      <c r="E26" s="27" t="s">
        <v>34</v>
      </c>
      <c r="F26" s="6">
        <v>45</v>
      </c>
      <c r="G26" s="6">
        <v>40</v>
      </c>
      <c r="H26" s="6">
        <f aca="true" t="shared" si="0" ref="H26:H35">ROUND(G26/F26,2)</f>
        <v>0.89</v>
      </c>
      <c r="I26" s="7">
        <v>1033207.1199999999</v>
      </c>
      <c r="J26" s="8">
        <f aca="true" t="shared" si="1" ref="J26:J35">I26/SUM($I$26:$I$35)</f>
        <v>0.14336162148147258</v>
      </c>
      <c r="K26" s="42">
        <f>SUM(H26*J26,H27*J27,H28*J28,H29*J29,H30*J30,H31*J31,H32*J32,H33*J33,H34*J34,H35*J35)</f>
        <v>0.6992330500124644</v>
      </c>
      <c r="L26" s="12" t="s">
        <v>57</v>
      </c>
    </row>
    <row r="27" spans="1:12" s="2" customFormat="1" ht="120" customHeight="1">
      <c r="A27" s="14">
        <v>2</v>
      </c>
      <c r="B27" s="31" t="s">
        <v>36</v>
      </c>
      <c r="C27" s="12" t="s">
        <v>45</v>
      </c>
      <c r="D27" s="27" t="s">
        <v>21</v>
      </c>
      <c r="E27" s="27" t="s">
        <v>34</v>
      </c>
      <c r="F27" s="6">
        <v>45</v>
      </c>
      <c r="G27" s="6">
        <v>24</v>
      </c>
      <c r="H27" s="6">
        <f t="shared" si="0"/>
        <v>0.53</v>
      </c>
      <c r="I27" s="7">
        <v>902520.21</v>
      </c>
      <c r="J27" s="8">
        <f t="shared" si="1"/>
        <v>0.12522828987608908</v>
      </c>
      <c r="K27" s="43"/>
      <c r="L27" s="12" t="s">
        <v>59</v>
      </c>
    </row>
    <row r="28" spans="1:12" s="2" customFormat="1" ht="120" customHeight="1">
      <c r="A28" s="14">
        <v>3</v>
      </c>
      <c r="B28" s="31" t="s">
        <v>37</v>
      </c>
      <c r="C28" s="12" t="s">
        <v>46</v>
      </c>
      <c r="D28" s="27" t="s">
        <v>21</v>
      </c>
      <c r="E28" s="27" t="s">
        <v>34</v>
      </c>
      <c r="F28" s="6">
        <v>45</v>
      </c>
      <c r="G28" s="6">
        <v>40</v>
      </c>
      <c r="H28" s="6">
        <f t="shared" si="0"/>
        <v>0.89</v>
      </c>
      <c r="I28" s="7">
        <v>902520.21</v>
      </c>
      <c r="J28" s="8">
        <f t="shared" si="1"/>
        <v>0.12522828987608908</v>
      </c>
      <c r="K28" s="43"/>
      <c r="L28" s="12" t="s">
        <v>57</v>
      </c>
    </row>
    <row r="29" spans="1:12" s="2" customFormat="1" ht="120" customHeight="1">
      <c r="A29" s="14">
        <v>4</v>
      </c>
      <c r="B29" s="31" t="s">
        <v>38</v>
      </c>
      <c r="C29" s="12" t="s">
        <v>47</v>
      </c>
      <c r="D29" s="27" t="s">
        <v>21</v>
      </c>
      <c r="E29" s="27" t="s">
        <v>34</v>
      </c>
      <c r="F29" s="6">
        <v>45</v>
      </c>
      <c r="G29" s="6">
        <v>20</v>
      </c>
      <c r="H29" s="6">
        <f t="shared" si="0"/>
        <v>0.44</v>
      </c>
      <c r="I29" s="7">
        <v>902520.21</v>
      </c>
      <c r="J29" s="8">
        <f t="shared" si="1"/>
        <v>0.12522828987608908</v>
      </c>
      <c r="K29" s="43"/>
      <c r="L29" s="12" t="s">
        <v>57</v>
      </c>
    </row>
    <row r="30" spans="1:12" s="2" customFormat="1" ht="132.75" customHeight="1">
      <c r="A30" s="14">
        <v>5</v>
      </c>
      <c r="B30" s="31" t="s">
        <v>39</v>
      </c>
      <c r="C30" s="12" t="s">
        <v>48</v>
      </c>
      <c r="D30" s="27" t="s">
        <v>21</v>
      </c>
      <c r="E30" s="27" t="s">
        <v>34</v>
      </c>
      <c r="F30" s="6">
        <v>1225</v>
      </c>
      <c r="G30" s="6">
        <v>1066</v>
      </c>
      <c r="H30" s="6">
        <f t="shared" si="0"/>
        <v>0.87</v>
      </c>
      <c r="I30" s="7">
        <v>1553753.2499999998</v>
      </c>
      <c r="J30" s="8">
        <f t="shared" si="1"/>
        <v>0.21558947958286218</v>
      </c>
      <c r="K30" s="43"/>
      <c r="L30" s="12" t="s">
        <v>57</v>
      </c>
    </row>
    <row r="31" spans="1:12" s="2" customFormat="1" ht="120" customHeight="1">
      <c r="A31" s="14">
        <v>6</v>
      </c>
      <c r="B31" s="31" t="s">
        <v>40</v>
      </c>
      <c r="C31" s="12" t="s">
        <v>49</v>
      </c>
      <c r="D31" s="27" t="s">
        <v>21</v>
      </c>
      <c r="E31" s="27" t="s">
        <v>34</v>
      </c>
      <c r="F31" s="6">
        <v>15</v>
      </c>
      <c r="G31" s="6">
        <v>10</v>
      </c>
      <c r="H31" s="6">
        <f t="shared" si="0"/>
        <v>0.67</v>
      </c>
      <c r="I31" s="7">
        <v>358305.44999999995</v>
      </c>
      <c r="J31" s="8">
        <f t="shared" si="1"/>
        <v>0.049716314670429966</v>
      </c>
      <c r="K31" s="43"/>
      <c r="L31" s="12" t="s">
        <v>57</v>
      </c>
    </row>
    <row r="32" spans="1:12" s="2" customFormat="1" ht="120" customHeight="1">
      <c r="A32" s="14">
        <v>7</v>
      </c>
      <c r="B32" s="31" t="s">
        <v>41</v>
      </c>
      <c r="C32" s="12" t="s">
        <v>50</v>
      </c>
      <c r="D32" s="27" t="s">
        <v>21</v>
      </c>
      <c r="E32" s="27" t="s">
        <v>34</v>
      </c>
      <c r="F32" s="6">
        <v>15</v>
      </c>
      <c r="G32" s="6">
        <v>5</v>
      </c>
      <c r="H32" s="6">
        <f t="shared" si="0"/>
        <v>0.33</v>
      </c>
      <c r="I32" s="7">
        <v>312984.6</v>
      </c>
      <c r="J32" s="8">
        <f t="shared" si="1"/>
        <v>0.04342786541650052</v>
      </c>
      <c r="K32" s="43"/>
      <c r="L32" s="12" t="s">
        <v>59</v>
      </c>
    </row>
    <row r="33" spans="1:12" s="2" customFormat="1" ht="120" customHeight="1">
      <c r="A33" s="14">
        <v>8</v>
      </c>
      <c r="B33" s="31" t="s">
        <v>42</v>
      </c>
      <c r="C33" s="12" t="s">
        <v>51</v>
      </c>
      <c r="D33" s="27" t="s">
        <v>21</v>
      </c>
      <c r="E33" s="27" t="s">
        <v>34</v>
      </c>
      <c r="F33" s="6">
        <v>15</v>
      </c>
      <c r="G33" s="6">
        <v>10</v>
      </c>
      <c r="H33" s="6">
        <f t="shared" si="0"/>
        <v>0.67</v>
      </c>
      <c r="I33" s="7">
        <v>312984.6</v>
      </c>
      <c r="J33" s="8">
        <f t="shared" si="1"/>
        <v>0.04342786541650052</v>
      </c>
      <c r="K33" s="43"/>
      <c r="L33" s="12" t="s">
        <v>57</v>
      </c>
    </row>
    <row r="34" spans="1:12" s="2" customFormat="1" ht="120" customHeight="1">
      <c r="A34" s="14">
        <v>9</v>
      </c>
      <c r="B34" s="31" t="s">
        <v>43</v>
      </c>
      <c r="C34" s="12" t="s">
        <v>52</v>
      </c>
      <c r="D34" s="27" t="s">
        <v>21</v>
      </c>
      <c r="E34" s="27" t="s">
        <v>34</v>
      </c>
      <c r="F34" s="6">
        <v>15</v>
      </c>
      <c r="G34" s="6">
        <v>3</v>
      </c>
      <c r="H34" s="6">
        <f t="shared" si="0"/>
        <v>0.2</v>
      </c>
      <c r="I34" s="7">
        <v>312984.6</v>
      </c>
      <c r="J34" s="8">
        <f t="shared" si="1"/>
        <v>0.04342786541650052</v>
      </c>
      <c r="K34" s="43"/>
      <c r="L34" s="12" t="s">
        <v>60</v>
      </c>
    </row>
    <row r="35" spans="1:12" s="2" customFormat="1" ht="409.5">
      <c r="A35" s="14">
        <v>10</v>
      </c>
      <c r="B35" s="4" t="s">
        <v>25</v>
      </c>
      <c r="C35" s="6" t="s">
        <v>53</v>
      </c>
      <c r="D35" s="27" t="s">
        <v>23</v>
      </c>
      <c r="E35" s="27" t="s">
        <v>24</v>
      </c>
      <c r="F35" s="6">
        <v>65</v>
      </c>
      <c r="G35" s="6">
        <v>50</v>
      </c>
      <c r="H35" s="6">
        <f t="shared" si="0"/>
        <v>0.77</v>
      </c>
      <c r="I35" s="7">
        <v>615219.15</v>
      </c>
      <c r="J35" s="8">
        <f t="shared" si="1"/>
        <v>0.0853641183874665</v>
      </c>
      <c r="K35" s="44"/>
      <c r="L35" s="12" t="s">
        <v>58</v>
      </c>
    </row>
    <row r="36" spans="1:12" s="2" customFormat="1" ht="18.75">
      <c r="A36" s="14"/>
      <c r="B36" s="13"/>
      <c r="C36" s="13"/>
      <c r="D36" s="14"/>
      <c r="E36" s="28"/>
      <c r="F36" s="9">
        <f>SUM(F26:F34)</f>
        <v>1465</v>
      </c>
      <c r="G36" s="9">
        <f>SUM(G26:G34)</f>
        <v>1218</v>
      </c>
      <c r="H36" s="9">
        <f>SUM(H26:H35)</f>
        <v>6.26</v>
      </c>
      <c r="I36" s="9">
        <f>SUM(I26:I35)</f>
        <v>7206999.399999999</v>
      </c>
      <c r="J36" s="9">
        <f>SUM(J26:J35)</f>
        <v>1.0000000000000002</v>
      </c>
      <c r="K36" s="10"/>
      <c r="L36" s="29"/>
    </row>
  </sheetData>
  <sheetProtection/>
  <mergeCells count="29">
    <mergeCell ref="B19:E19"/>
    <mergeCell ref="F19:G19"/>
    <mergeCell ref="A5:G5"/>
    <mergeCell ref="K26:K35"/>
    <mergeCell ref="G23:G24"/>
    <mergeCell ref="H23:H24"/>
    <mergeCell ref="A7:G7"/>
    <mergeCell ref="A23:A24"/>
    <mergeCell ref="B23:B24"/>
    <mergeCell ref="F2:F4"/>
    <mergeCell ref="A6:G6"/>
    <mergeCell ref="A21:G21"/>
    <mergeCell ref="A10:G10"/>
    <mergeCell ref="A11:G11"/>
    <mergeCell ref="A8:G8"/>
    <mergeCell ref="A9:G9"/>
    <mergeCell ref="A12:G12"/>
    <mergeCell ref="A13:G13"/>
    <mergeCell ref="A14:G14"/>
    <mergeCell ref="L23:L24"/>
    <mergeCell ref="K23:K24"/>
    <mergeCell ref="I23:I24"/>
    <mergeCell ref="J23:J24"/>
    <mergeCell ref="E23:E24"/>
    <mergeCell ref="B15:E15"/>
    <mergeCell ref="A20:G20"/>
    <mergeCell ref="F23:F24"/>
    <mergeCell ref="C23:C24"/>
    <mergeCell ref="D23:D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2021-10-26T07:59:10Z</dcterms:modified>
  <cp:category/>
  <cp:version/>
  <cp:contentType/>
  <cp:contentStatus/>
</cp:coreProperties>
</file>